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0258e44567f12f/Desktop/FLC/Funds Management/Funds Management/Quarterly Meetings/Quarterly Meetings 2024/"/>
    </mc:Choice>
  </mc:AlternateContent>
  <xr:revisionPtr revIDLastSave="49" documentId="8_{F5826E86-8ADB-4394-8691-646C1FA8E92F}" xr6:coauthVersionLast="47" xr6:coauthVersionMax="47" xr10:uidLastSave="{D3F30D01-00B7-41EF-913A-04C318844016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B64" i="1"/>
  <c r="D64" i="1"/>
  <c r="F64" i="1"/>
  <c r="G64" i="1"/>
  <c r="H64" i="1" l="1"/>
  <c r="F13" i="1"/>
  <c r="G26" i="1" l="1"/>
  <c r="F7" i="1" l="1"/>
  <c r="F21" i="1" l="1"/>
  <c r="F20" i="1"/>
  <c r="F19" i="1"/>
  <c r="F18" i="1"/>
  <c r="F17" i="1"/>
  <c r="F16" i="1" l="1"/>
  <c r="F15" i="1"/>
  <c r="F14" i="1"/>
  <c r="F12" i="1"/>
  <c r="F11" i="1"/>
  <c r="F10" i="1"/>
  <c r="F9" i="1"/>
  <c r="F8" i="1"/>
  <c r="F22" i="1" l="1"/>
  <c r="F26" i="1" s="1"/>
  <c r="F29" i="1" l="1"/>
</calcChain>
</file>

<file path=xl/sharedStrings.xml><?xml version="1.0" encoding="utf-8"?>
<sst xmlns="http://schemas.openxmlformats.org/spreadsheetml/2006/main" count="98" uniqueCount="86">
  <si>
    <t xml:space="preserve"> </t>
  </si>
  <si>
    <t>Fund / Ticker</t>
  </si>
  <si>
    <t>Shares</t>
  </si>
  <si>
    <t>Value</t>
  </si>
  <si>
    <t>Total Investments</t>
  </si>
  <si>
    <t>Funds Management Committee</t>
  </si>
  <si>
    <t>Fund Allocation</t>
  </si>
  <si>
    <t>Total</t>
  </si>
  <si>
    <t>Undesignated</t>
  </si>
  <si>
    <t>ELCA Mission Loan</t>
  </si>
  <si>
    <t>First National Bank</t>
  </si>
  <si>
    <t>Holmberg Music</t>
  </si>
  <si>
    <t>Youth Camping</t>
  </si>
  <si>
    <t>Esther Youngquist</t>
  </si>
  <si>
    <t>Seminary Scholarship</t>
  </si>
  <si>
    <t>Logan Mission</t>
  </si>
  <si>
    <t>Ruth Mattson</t>
  </si>
  <si>
    <t>Johnson Heritage</t>
  </si>
  <si>
    <t>Scholarships</t>
  </si>
  <si>
    <t>World Missions</t>
  </si>
  <si>
    <t>Endowment Value</t>
  </si>
  <si>
    <t>Fund /Use</t>
  </si>
  <si>
    <t>Music Events</t>
  </si>
  <si>
    <t>Camps Etc.</t>
  </si>
  <si>
    <t>Christian Education</t>
  </si>
  <si>
    <t xml:space="preserve"> Social Ministry</t>
  </si>
  <si>
    <t>Cemetery Care</t>
  </si>
  <si>
    <t>First Lutheran Endowment</t>
  </si>
  <si>
    <t>Cemetery</t>
  </si>
  <si>
    <t>YTD  %</t>
  </si>
  <si>
    <t>DOW</t>
  </si>
  <si>
    <t>NASDAQ</t>
  </si>
  <si>
    <t>S &amp; P</t>
  </si>
  <si>
    <t>Social Ministry</t>
  </si>
  <si>
    <t>Children/RIC</t>
  </si>
  <si>
    <t>Rate/Category</t>
  </si>
  <si>
    <t>Endow Value</t>
  </si>
  <si>
    <t>Total Return</t>
  </si>
  <si>
    <t>Ruth Larson</t>
  </si>
  <si>
    <t>Divdend App /VDADX</t>
  </si>
  <si>
    <t>Global Equity/ VHGEX</t>
  </si>
  <si>
    <t>International Gr/VWIGX</t>
  </si>
  <si>
    <t>S-T Invest Gr/VFSTX</t>
  </si>
  <si>
    <t>Small-Cap Id/ VSMAX</t>
  </si>
  <si>
    <t>Cash</t>
  </si>
  <si>
    <t>Fed Money Mk/ VMFFX</t>
  </si>
  <si>
    <t>Distribution</t>
  </si>
  <si>
    <t>Council</t>
  </si>
  <si>
    <t>Dividend Grth/VDIGX</t>
  </si>
  <si>
    <t>Explorer / VEXPX</t>
  </si>
  <si>
    <t>FTSE Social Ind/VFTAX</t>
  </si>
  <si>
    <t>Health Care/VGHCX</t>
  </si>
  <si>
    <t>Mid-Cap Grth/VMGRX</t>
  </si>
  <si>
    <t>US Growth / VWUSX</t>
  </si>
  <si>
    <t>% of Portfolio</t>
  </si>
  <si>
    <t>Endowment</t>
  </si>
  <si>
    <t>NAV $</t>
  </si>
  <si>
    <t>Percentage of</t>
  </si>
  <si>
    <t>Inflation-Protect/VAIPX</t>
  </si>
  <si>
    <t>4 Small Grth</t>
  </si>
  <si>
    <t>4 Infl Prot</t>
  </si>
  <si>
    <t>Hunt Family Trust</t>
  </si>
  <si>
    <t>Techology</t>
  </si>
  <si>
    <t>Building Fund</t>
  </si>
  <si>
    <t>Equity Inc/ VEIRX</t>
  </si>
  <si>
    <t>Current Yield</t>
  </si>
  <si>
    <t>3 World Lg</t>
  </si>
  <si>
    <t>4 Health L B</t>
  </si>
  <si>
    <t>2 MidCap Grth</t>
  </si>
  <si>
    <t>4 Small Cap Bl</t>
  </si>
  <si>
    <t>Adjusted  %</t>
  </si>
  <si>
    <t>CD</t>
  </si>
  <si>
    <t>3 Int Lg Grth</t>
  </si>
  <si>
    <t>Due 10/6/2024</t>
  </si>
  <si>
    <t>5 Large Value</t>
  </si>
  <si>
    <t>Due 11/23/2026</t>
  </si>
  <si>
    <t>Wellington / VWELX</t>
  </si>
  <si>
    <t>10 year return</t>
  </si>
  <si>
    <t>Ursula McRostie</t>
  </si>
  <si>
    <t>Gene Roemhildt</t>
  </si>
  <si>
    <t>3 Lg blend</t>
  </si>
  <si>
    <t>3 Large Value</t>
  </si>
  <si>
    <t>4 Large Bld</t>
  </si>
  <si>
    <t>4 US shor term</t>
  </si>
  <si>
    <t>3 Large Gr</t>
  </si>
  <si>
    <t>4 Large Cap 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</si>
</sst>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#,##0.000"/>
    <numFmt numFmtId="166" formatCode="_([$$-409]* #,##0.00_);_([$$-409]* \(#,##0.00\);_([$$-409]* &quot;-&quot;??_);_(@_)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1" applyNumberFormat="1" applyFont="1"/>
    <xf numFmtId="4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" applyFont="1" applyBorder="1"/>
    <xf numFmtId="16" fontId="2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center" vertical="center"/>
    </xf>
    <xf numFmtId="4" fontId="2" fillId="0" borderId="0" xfId="0" applyNumberFormat="1" applyFont="1"/>
    <xf numFmtId="8" fontId="0" fillId="0" borderId="0" xfId="1" applyNumberFormat="1" applyFont="1"/>
    <xf numFmtId="166" fontId="0" fillId="0" borderId="0" xfId="1" applyNumberFormat="1" applyFont="1"/>
    <xf numFmtId="44" fontId="1" fillId="0" borderId="0" xfId="1" applyFont="1"/>
    <xf numFmtId="167" fontId="0" fillId="0" borderId="0" xfId="0" applyNumberFormat="1"/>
    <xf numFmtId="10" fontId="0" fillId="0" borderId="0" xfId="0" applyNumberFormat="1" applyAlignment="1">
      <alignment horizontal="center"/>
    </xf>
    <xf numFmtId="167" fontId="0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44" fontId="5" fillId="0" borderId="0" xfId="0" applyNumberFormat="1" applyFont="1"/>
    <xf numFmtId="44" fontId="5" fillId="0" borderId="0" xfId="1" applyFont="1"/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4" fontId="2" fillId="0" borderId="0" xfId="1" applyFont="1" applyBorder="1"/>
    <xf numFmtId="167" fontId="0" fillId="0" borderId="1" xfId="0" applyNumberFormat="1" applyBorder="1"/>
    <xf numFmtId="3" fontId="0" fillId="0" borderId="0" xfId="0" applyNumberFormat="1"/>
    <xf numFmtId="9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workbookViewId="0">
      <selection activeCell="I21" sqref="I21"/>
    </sheetView>
  </sheetViews>
  <sheetFormatPr defaultRowHeight="14.4" x14ac:dyDescent="0.3"/>
  <cols>
    <col min="1" max="1" width="21.6640625" customWidth="1"/>
    <col min="2" max="2" width="13.88671875" customWidth="1"/>
    <col min="3" max="3" width="12.109375" customWidth="1"/>
    <col min="4" max="4" width="13.33203125" customWidth="1"/>
    <col min="5" max="7" width="12.6640625" customWidth="1"/>
    <col min="8" max="8" width="14.33203125" style="1" customWidth="1"/>
    <col min="9" max="9" width="13" customWidth="1"/>
    <col min="10" max="10" width="0.109375" customWidth="1"/>
    <col min="11" max="11" width="12" customWidth="1"/>
    <col min="13" max="13" width="12.6640625" customWidth="1"/>
  </cols>
  <sheetData>
    <row r="1" spans="1:10" x14ac:dyDescent="0.3">
      <c r="A1" s="5" t="s">
        <v>27</v>
      </c>
      <c r="B1" s="5"/>
      <c r="D1" s="27" t="s">
        <v>30</v>
      </c>
      <c r="E1" s="27" t="s">
        <v>31</v>
      </c>
      <c r="F1" s="27" t="s">
        <v>32</v>
      </c>
      <c r="G1" s="54" t="s">
        <v>77</v>
      </c>
      <c r="H1" s="27"/>
    </row>
    <row r="2" spans="1:10" x14ac:dyDescent="0.3">
      <c r="A2" s="5" t="s">
        <v>5</v>
      </c>
      <c r="B2" s="5" t="s">
        <v>0</v>
      </c>
      <c r="C2" s="14">
        <v>45292</v>
      </c>
      <c r="D2" s="37">
        <v>37689</v>
      </c>
      <c r="E2" s="37">
        <v>15011</v>
      </c>
      <c r="F2" s="37">
        <v>4769</v>
      </c>
      <c r="G2" s="55">
        <v>41730</v>
      </c>
      <c r="H2" s="27"/>
    </row>
    <row r="3" spans="1:10" ht="15.6" x14ac:dyDescent="0.3">
      <c r="A3" s="19">
        <v>2024</v>
      </c>
      <c r="B3" s="17"/>
      <c r="C3" s="14">
        <v>45382</v>
      </c>
      <c r="D3" s="37">
        <v>39807</v>
      </c>
      <c r="E3" s="37">
        <v>16379</v>
      </c>
      <c r="F3" s="37">
        <v>5254</v>
      </c>
      <c r="G3" s="56">
        <v>45383</v>
      </c>
      <c r="H3" s="27"/>
    </row>
    <row r="4" spans="1:10" ht="16.2" thickBot="1" x14ac:dyDescent="0.35">
      <c r="A4" s="8"/>
      <c r="B4" s="3"/>
      <c r="C4" s="1" t="s">
        <v>29</v>
      </c>
      <c r="D4" s="25">
        <v>7.9000000000000008E-3</v>
      </c>
      <c r="E4" s="25">
        <v>1.7999999999999999E-2</v>
      </c>
      <c r="F4" s="25">
        <v>4.1399999999999999E-2</v>
      </c>
      <c r="G4" s="57">
        <v>7.0999999999999994E-2</v>
      </c>
      <c r="H4" s="40"/>
      <c r="I4" s="1"/>
      <c r="J4" s="1"/>
    </row>
    <row r="5" spans="1:10" ht="15.6" x14ac:dyDescent="0.3">
      <c r="A5" t="s">
        <v>0</v>
      </c>
      <c r="C5" s="27" t="s">
        <v>37</v>
      </c>
      <c r="G5" s="27"/>
      <c r="H5" s="29"/>
      <c r="I5" s="27"/>
      <c r="J5" s="27"/>
    </row>
    <row r="6" spans="1:10" x14ac:dyDescent="0.3">
      <c r="A6" s="28" t="s">
        <v>1</v>
      </c>
      <c r="B6" s="28" t="s">
        <v>35</v>
      </c>
      <c r="C6" s="28" t="s">
        <v>29</v>
      </c>
      <c r="D6" s="28" t="s">
        <v>2</v>
      </c>
      <c r="E6" s="28" t="s">
        <v>56</v>
      </c>
      <c r="F6" s="28" t="s">
        <v>3</v>
      </c>
      <c r="G6" s="28" t="s">
        <v>54</v>
      </c>
      <c r="H6" s="28"/>
      <c r="I6" s="28"/>
      <c r="J6" s="28"/>
    </row>
    <row r="7" spans="1:10" x14ac:dyDescent="0.3">
      <c r="A7" s="2" t="s">
        <v>45</v>
      </c>
      <c r="B7" t="s">
        <v>65</v>
      </c>
      <c r="C7" s="1">
        <v>5.31</v>
      </c>
      <c r="D7">
        <v>56150.92</v>
      </c>
      <c r="E7">
        <v>1</v>
      </c>
      <c r="F7" s="23">
        <f t="shared" ref="F7:F16" si="0">PRODUCT(D7,E7)</f>
        <v>56150.92</v>
      </c>
      <c r="G7" s="25">
        <v>9.1600000000000001E-2</v>
      </c>
      <c r="H7" s="40"/>
    </row>
    <row r="8" spans="1:10" x14ac:dyDescent="0.3">
      <c r="A8" s="2" t="s">
        <v>39</v>
      </c>
      <c r="B8" s="1" t="s">
        <v>80</v>
      </c>
      <c r="C8" s="15">
        <v>7.72</v>
      </c>
      <c r="D8">
        <v>1014.352</v>
      </c>
      <c r="E8" s="4">
        <v>49.59</v>
      </c>
      <c r="F8" s="23">
        <f t="shared" si="0"/>
        <v>50301.715680000001</v>
      </c>
      <c r="G8" s="25">
        <v>8.0100000000000005E-2</v>
      </c>
      <c r="H8" s="40"/>
      <c r="I8" s="4"/>
      <c r="J8" s="26"/>
    </row>
    <row r="9" spans="1:10" x14ac:dyDescent="0.3">
      <c r="A9" t="s">
        <v>48</v>
      </c>
      <c r="B9" s="1" t="s">
        <v>81</v>
      </c>
      <c r="C9" s="1">
        <v>6.01</v>
      </c>
      <c r="D9">
        <v>1266.057</v>
      </c>
      <c r="E9" s="4">
        <v>39.020000000000003</v>
      </c>
      <c r="F9" s="23">
        <f t="shared" si="0"/>
        <v>49401.544140000005</v>
      </c>
      <c r="G9" s="25">
        <v>7.9899999999999999E-2</v>
      </c>
      <c r="H9" s="40"/>
      <c r="I9" s="4"/>
      <c r="J9" s="26"/>
    </row>
    <row r="10" spans="1:10" x14ac:dyDescent="0.3">
      <c r="A10" t="s">
        <v>64</v>
      </c>
      <c r="B10" s="1" t="s">
        <v>74</v>
      </c>
      <c r="C10" s="1">
        <v>7.76</v>
      </c>
      <c r="D10">
        <v>688.04399999999998</v>
      </c>
      <c r="E10" s="4">
        <v>90.32</v>
      </c>
      <c r="F10" s="23">
        <f t="shared" si="0"/>
        <v>62144.134079999996</v>
      </c>
      <c r="G10" s="25">
        <v>9.64E-2</v>
      </c>
      <c r="H10" s="40"/>
      <c r="I10" s="4"/>
      <c r="J10" s="26"/>
    </row>
    <row r="11" spans="1:10" x14ac:dyDescent="0.3">
      <c r="A11" t="s">
        <v>49</v>
      </c>
      <c r="B11" s="1" t="s">
        <v>59</v>
      </c>
      <c r="C11" s="1">
        <v>7.25</v>
      </c>
      <c r="D11" s="18">
        <v>207.95400000000001</v>
      </c>
      <c r="E11" s="4">
        <v>119.09</v>
      </c>
      <c r="F11" s="23">
        <f t="shared" si="0"/>
        <v>24765.241860000002</v>
      </c>
      <c r="G11" s="25">
        <v>3.9399999999999998E-2</v>
      </c>
      <c r="H11" s="40"/>
      <c r="I11" s="4"/>
      <c r="J11" s="26"/>
    </row>
    <row r="12" spans="1:10" x14ac:dyDescent="0.3">
      <c r="A12" t="s">
        <v>40</v>
      </c>
      <c r="B12" s="1" t="s">
        <v>66</v>
      </c>
      <c r="C12" s="1">
        <v>8.06</v>
      </c>
      <c r="D12" s="18">
        <v>882.20500000000004</v>
      </c>
      <c r="E12" s="4">
        <v>35.28</v>
      </c>
      <c r="F12" s="23">
        <f t="shared" si="0"/>
        <v>31124.192400000004</v>
      </c>
      <c r="G12" s="25">
        <v>4.9500000000000002E-2</v>
      </c>
      <c r="H12" s="40"/>
      <c r="I12" s="4"/>
      <c r="J12" s="26"/>
    </row>
    <row r="13" spans="1:10" x14ac:dyDescent="0.3">
      <c r="A13" t="s">
        <v>58</v>
      </c>
      <c r="B13" s="1" t="s">
        <v>60</v>
      </c>
      <c r="C13" s="1">
        <v>3.79</v>
      </c>
      <c r="D13" s="18">
        <v>0</v>
      </c>
      <c r="E13" s="4">
        <v>0</v>
      </c>
      <c r="F13" s="23">
        <f t="shared" si="0"/>
        <v>0</v>
      </c>
      <c r="G13" s="25"/>
      <c r="H13" s="40"/>
      <c r="I13" s="4"/>
      <c r="J13" s="26"/>
    </row>
    <row r="14" spans="1:10" x14ac:dyDescent="0.3">
      <c r="A14" t="s">
        <v>50</v>
      </c>
      <c r="B14" s="1" t="s">
        <v>82</v>
      </c>
      <c r="C14" s="1">
        <v>10.19</v>
      </c>
      <c r="D14">
        <v>1018.4</v>
      </c>
      <c r="E14" s="4">
        <v>49.74</v>
      </c>
      <c r="F14" s="23">
        <f t="shared" si="0"/>
        <v>50655.216</v>
      </c>
      <c r="G14" s="25">
        <v>8.09E-2</v>
      </c>
      <c r="H14" s="40"/>
      <c r="I14" s="4"/>
      <c r="J14" s="26"/>
    </row>
    <row r="15" spans="1:10" x14ac:dyDescent="0.3">
      <c r="A15" t="s">
        <v>41</v>
      </c>
      <c r="B15" s="1" t="s">
        <v>72</v>
      </c>
      <c r="C15" s="1">
        <v>5.28</v>
      </c>
      <c r="D15">
        <v>907.44799999999998</v>
      </c>
      <c r="E15" s="4">
        <v>33.71</v>
      </c>
      <c r="F15" s="23">
        <f t="shared" si="0"/>
        <v>30590.072080000002</v>
      </c>
      <c r="G15" s="25">
        <v>4.9299999999999997E-2</v>
      </c>
      <c r="H15" s="40"/>
      <c r="I15" s="4"/>
      <c r="J15" s="26"/>
    </row>
    <row r="16" spans="1:10" x14ac:dyDescent="0.3">
      <c r="A16" s="33" t="s">
        <v>51</v>
      </c>
      <c r="B16" s="1" t="s">
        <v>67</v>
      </c>
      <c r="C16" s="1">
        <v>5.07</v>
      </c>
      <c r="D16">
        <v>228.75399999999999</v>
      </c>
      <c r="E16" s="4">
        <v>213.57</v>
      </c>
      <c r="F16" s="23">
        <f t="shared" si="0"/>
        <v>48854.991779999997</v>
      </c>
      <c r="G16" s="25">
        <v>7.8799999999999995E-2</v>
      </c>
      <c r="H16" s="40"/>
      <c r="I16" s="21"/>
      <c r="J16" s="26"/>
    </row>
    <row r="17" spans="1:10" x14ac:dyDescent="0.3">
      <c r="A17" s="2" t="s">
        <v>42</v>
      </c>
      <c r="B17" s="1" t="s">
        <v>83</v>
      </c>
      <c r="C17" s="1">
        <v>6.4000000000000001E-2</v>
      </c>
      <c r="D17">
        <v>0</v>
      </c>
      <c r="E17" s="4">
        <v>0</v>
      </c>
      <c r="F17" s="23">
        <f>PRODUCT(D17,E17)</f>
        <v>0</v>
      </c>
      <c r="G17" s="25"/>
      <c r="H17" s="40"/>
      <c r="I17" s="22"/>
      <c r="J17" s="26"/>
    </row>
    <row r="18" spans="1:10" x14ac:dyDescent="0.3">
      <c r="A18" t="s">
        <v>52</v>
      </c>
      <c r="B18" s="1" t="s">
        <v>68</v>
      </c>
      <c r="C18" s="15">
        <v>10.66</v>
      </c>
      <c r="D18">
        <v>990.28800000000001</v>
      </c>
      <c r="E18" s="4">
        <v>25.74</v>
      </c>
      <c r="F18" s="23">
        <f>PRODUCT(D18,E18)</f>
        <v>25490.01312</v>
      </c>
      <c r="G18" s="25">
        <v>4.0500000000000001E-2</v>
      </c>
      <c r="H18" s="40"/>
      <c r="I18" s="4"/>
      <c r="J18" s="11"/>
    </row>
    <row r="19" spans="1:10" x14ac:dyDescent="0.3">
      <c r="A19" s="2" t="s">
        <v>43</v>
      </c>
      <c r="B19" s="1" t="s">
        <v>69</v>
      </c>
      <c r="C19" s="1">
        <v>18.2</v>
      </c>
      <c r="D19">
        <v>452.42700000000002</v>
      </c>
      <c r="E19" s="4">
        <v>109.54</v>
      </c>
      <c r="F19" s="23">
        <f>PRODUCT(D19,E19)</f>
        <v>49558.853580000003</v>
      </c>
      <c r="G19" s="25">
        <v>7.7799999999999994E-2</v>
      </c>
      <c r="H19" s="40"/>
      <c r="I19" s="4"/>
      <c r="J19" s="26"/>
    </row>
    <row r="20" spans="1:10" x14ac:dyDescent="0.3">
      <c r="A20" s="2" t="s">
        <v>53</v>
      </c>
      <c r="B20" s="1" t="s">
        <v>84</v>
      </c>
      <c r="C20" s="34">
        <v>12.18</v>
      </c>
      <c r="D20">
        <v>808.952</v>
      </c>
      <c r="E20" s="4">
        <v>63.53</v>
      </c>
      <c r="F20" s="23">
        <f>PRODUCT(D20,E20)</f>
        <v>51392.720560000002</v>
      </c>
      <c r="G20" s="25">
        <v>8.2900000000000001E-2</v>
      </c>
      <c r="H20" s="43"/>
      <c r="I20" s="21"/>
      <c r="J20" s="26"/>
    </row>
    <row r="21" spans="1:10" x14ac:dyDescent="0.3">
      <c r="A21" s="2" t="s">
        <v>76</v>
      </c>
      <c r="B21" s="1" t="s">
        <v>85</v>
      </c>
      <c r="C21" s="1">
        <v>5.52</v>
      </c>
      <c r="D21">
        <v>1116.837</v>
      </c>
      <c r="E21" s="4">
        <v>43.41</v>
      </c>
      <c r="F21" s="23">
        <f>PRODUCT(D21,E21)</f>
        <v>48481.894169999992</v>
      </c>
      <c r="G21" s="25">
        <v>7.7499999999999999E-2</v>
      </c>
      <c r="H21" s="40"/>
    </row>
    <row r="22" spans="1:10" x14ac:dyDescent="0.3">
      <c r="A22" s="27" t="s">
        <v>7</v>
      </c>
      <c r="C22" s="1"/>
      <c r="F22" s="36">
        <f>SUM(F7:F21)</f>
        <v>578911.50945000001</v>
      </c>
      <c r="G22" s="25"/>
      <c r="H22" s="40"/>
    </row>
    <row r="23" spans="1:10" x14ac:dyDescent="0.3">
      <c r="A23" s="2" t="s">
        <v>9</v>
      </c>
      <c r="C23" s="34">
        <v>4.8600000000000003</v>
      </c>
      <c r="D23" t="s">
        <v>75</v>
      </c>
      <c r="F23" s="24">
        <v>10187.92</v>
      </c>
      <c r="G23" s="25">
        <v>1.67E-2</v>
      </c>
      <c r="H23" s="40"/>
    </row>
    <row r="24" spans="1:10" x14ac:dyDescent="0.3">
      <c r="A24" s="2" t="s">
        <v>10</v>
      </c>
      <c r="B24" s="34" t="s">
        <v>44</v>
      </c>
      <c r="C24" s="34">
        <v>0.05</v>
      </c>
      <c r="F24" s="24">
        <v>35868.839999999997</v>
      </c>
      <c r="G24" s="25">
        <v>1.78E-2</v>
      </c>
      <c r="H24" s="40"/>
      <c r="I24" s="4"/>
      <c r="J24" s="26"/>
    </row>
    <row r="25" spans="1:10" x14ac:dyDescent="0.3">
      <c r="A25" s="2" t="s">
        <v>10</v>
      </c>
      <c r="B25" s="34" t="s">
        <v>71</v>
      </c>
      <c r="C25" s="38">
        <v>5.2909999999999999E-2</v>
      </c>
      <c r="D25" s="39" t="s">
        <v>73</v>
      </c>
      <c r="F25" s="24">
        <v>25000</v>
      </c>
      <c r="G25" s="25">
        <v>4.0899999999999999E-2</v>
      </c>
      <c r="H25" s="40"/>
    </row>
    <row r="26" spans="1:10" x14ac:dyDescent="0.3">
      <c r="A26" s="27" t="s">
        <v>20</v>
      </c>
      <c r="D26" s="39"/>
      <c r="F26" s="35">
        <f>SUM(F22:F25)</f>
        <v>649968.26945000002</v>
      </c>
      <c r="G26" s="25">
        <f>SUM(G7:G25)</f>
        <v>1</v>
      </c>
      <c r="H26" s="40"/>
      <c r="I26" s="1"/>
      <c r="J26" s="24"/>
    </row>
    <row r="27" spans="1:10" x14ac:dyDescent="0.3">
      <c r="A27" s="1"/>
    </row>
    <row r="28" spans="1:10" x14ac:dyDescent="0.3">
      <c r="A28" s="2"/>
      <c r="B28" s="1"/>
      <c r="C28" s="1"/>
      <c r="D28" s="13"/>
      <c r="E28" s="4"/>
      <c r="F28" s="23"/>
      <c r="G28" s="14"/>
      <c r="H28" s="44"/>
      <c r="I28" s="1"/>
      <c r="J28" s="9"/>
    </row>
    <row r="29" spans="1:10" x14ac:dyDescent="0.3">
      <c r="A29" s="6" t="s">
        <v>4</v>
      </c>
      <c r="F29" s="7">
        <f>SUM(F26:F28)</f>
        <v>649968.26945000002</v>
      </c>
    </row>
    <row r="30" spans="1:10" x14ac:dyDescent="0.3">
      <c r="J30" s="12"/>
    </row>
    <row r="32" spans="1:10" x14ac:dyDescent="0.3">
      <c r="A32" s="6" t="s">
        <v>6</v>
      </c>
      <c r="F32" s="41"/>
      <c r="I32" s="46"/>
      <c r="J32" s="27"/>
    </row>
    <row r="33" spans="1:10" x14ac:dyDescent="0.3">
      <c r="A33" s="6"/>
      <c r="B33" s="27" t="s">
        <v>36</v>
      </c>
      <c r="C33" s="27" t="s">
        <v>70</v>
      </c>
      <c r="D33" s="28" t="s">
        <v>46</v>
      </c>
      <c r="E33" s="31" t="s">
        <v>57</v>
      </c>
      <c r="F33" s="41" t="s">
        <v>46</v>
      </c>
      <c r="G33" s="27" t="s">
        <v>46</v>
      </c>
      <c r="H33" s="27" t="s">
        <v>46</v>
      </c>
      <c r="I33" s="27"/>
      <c r="J33" s="27"/>
    </row>
    <row r="34" spans="1:10" x14ac:dyDescent="0.3">
      <c r="A34" s="28" t="s">
        <v>21</v>
      </c>
      <c r="B34" s="30">
        <v>45351</v>
      </c>
      <c r="C34" s="27" t="s">
        <v>55</v>
      </c>
      <c r="D34" s="28">
        <v>2025</v>
      </c>
      <c r="E34" s="28" t="s">
        <v>55</v>
      </c>
      <c r="F34" s="42">
        <v>2024</v>
      </c>
      <c r="G34" s="28">
        <v>2023</v>
      </c>
      <c r="H34" s="28">
        <v>2022</v>
      </c>
      <c r="I34" s="28"/>
      <c r="J34" s="28"/>
    </row>
    <row r="35" spans="1:10" x14ac:dyDescent="0.3">
      <c r="B35" s="58"/>
      <c r="C35" s="27">
        <v>2025</v>
      </c>
      <c r="E35" s="46">
        <v>2024</v>
      </c>
      <c r="F35" s="45">
        <v>4.1599999999999998E-2</v>
      </c>
      <c r="G35" s="45">
        <v>3.7999999999999999E-2</v>
      </c>
      <c r="H35" s="45">
        <v>4.2000000000000003E-2</v>
      </c>
    </row>
    <row r="36" spans="1:10" x14ac:dyDescent="0.3">
      <c r="A36" s="5" t="s">
        <v>11</v>
      </c>
      <c r="B36" s="53">
        <v>133873.87</v>
      </c>
      <c r="C36" s="1">
        <v>21.07</v>
      </c>
      <c r="E36" s="1">
        <v>22.3</v>
      </c>
      <c r="F36" s="24">
        <v>5575</v>
      </c>
      <c r="G36" s="51">
        <v>5129</v>
      </c>
      <c r="H36" s="51">
        <v>6182.8</v>
      </c>
      <c r="I36" s="16"/>
      <c r="J36" s="16"/>
    </row>
    <row r="37" spans="1:10" x14ac:dyDescent="0.3">
      <c r="A37" s="1" t="s">
        <v>22</v>
      </c>
      <c r="B37" s="32"/>
      <c r="C37" s="1"/>
      <c r="E37" s="1"/>
      <c r="F37" s="24"/>
      <c r="G37" s="51"/>
      <c r="H37" s="51"/>
    </row>
    <row r="38" spans="1:10" x14ac:dyDescent="0.3">
      <c r="A38" s="10" t="s">
        <v>26</v>
      </c>
      <c r="B38" s="24">
        <v>131352.48000000001</v>
      </c>
      <c r="C38" s="1">
        <v>20.57</v>
      </c>
      <c r="D38" s="24"/>
      <c r="E38" s="1">
        <v>21.88</v>
      </c>
      <c r="F38" s="24">
        <v>5470</v>
      </c>
      <c r="G38" s="51">
        <v>5032.3999999999996</v>
      </c>
      <c r="H38" s="51">
        <v>5428.8</v>
      </c>
      <c r="I38" s="12"/>
      <c r="J38" s="16"/>
    </row>
    <row r="39" spans="1:10" x14ac:dyDescent="0.3">
      <c r="A39" s="1" t="s">
        <v>28</v>
      </c>
      <c r="B39" s="24"/>
      <c r="C39" s="1"/>
      <c r="D39" s="24"/>
      <c r="E39" s="1"/>
      <c r="F39" s="24"/>
      <c r="G39" s="51"/>
      <c r="H39" s="51"/>
    </row>
    <row r="40" spans="1:10" x14ac:dyDescent="0.3">
      <c r="A40" s="10" t="s">
        <v>17</v>
      </c>
      <c r="B40" s="24">
        <v>57211.57</v>
      </c>
      <c r="C40" s="1">
        <v>9</v>
      </c>
      <c r="D40" s="24"/>
      <c r="E40" s="1">
        <v>9.5299999999999994</v>
      </c>
      <c r="F40" s="24">
        <v>2382.5</v>
      </c>
      <c r="G40" s="51">
        <v>2191.9</v>
      </c>
      <c r="H40" s="51">
        <v>2662.4</v>
      </c>
      <c r="I40" s="16"/>
      <c r="J40" s="16"/>
    </row>
    <row r="41" spans="1:10" x14ac:dyDescent="0.3">
      <c r="A41" s="1" t="s">
        <v>34</v>
      </c>
      <c r="B41" s="32"/>
      <c r="C41" s="1"/>
      <c r="D41" s="24"/>
      <c r="E41" s="1"/>
      <c r="F41" s="24"/>
      <c r="G41" s="51"/>
      <c r="H41" s="51"/>
    </row>
    <row r="42" spans="1:10" x14ac:dyDescent="0.3">
      <c r="A42" s="5" t="s">
        <v>12</v>
      </c>
      <c r="B42" s="24">
        <v>52709.08</v>
      </c>
      <c r="C42" s="1">
        <v>8.2899999999999991</v>
      </c>
      <c r="D42" s="24"/>
      <c r="E42" s="1">
        <v>8.7799999999999994</v>
      </c>
      <c r="F42" s="24">
        <v>2195</v>
      </c>
      <c r="G42" s="51">
        <v>2019.4</v>
      </c>
      <c r="H42" s="51">
        <v>2454.4</v>
      </c>
      <c r="I42" s="16"/>
      <c r="J42" s="16"/>
    </row>
    <row r="43" spans="1:10" x14ac:dyDescent="0.3">
      <c r="A43" s="1" t="s">
        <v>23</v>
      </c>
      <c r="B43" s="32"/>
      <c r="C43" s="1"/>
      <c r="D43" s="24"/>
      <c r="E43" s="1"/>
      <c r="F43" s="24"/>
      <c r="G43" s="51"/>
      <c r="H43" s="51"/>
    </row>
    <row r="44" spans="1:10" x14ac:dyDescent="0.3">
      <c r="A44" s="5" t="s">
        <v>13</v>
      </c>
      <c r="B44" s="24">
        <v>33138.29</v>
      </c>
      <c r="C44" s="1">
        <v>5.21</v>
      </c>
      <c r="D44" s="24"/>
      <c r="E44" s="1">
        <v>5.52</v>
      </c>
      <c r="F44" s="24">
        <v>1380</v>
      </c>
      <c r="G44" s="51">
        <v>1269.5999999999999</v>
      </c>
      <c r="H44" s="51">
        <v>1513.2</v>
      </c>
      <c r="I44" s="16"/>
      <c r="J44" s="16"/>
    </row>
    <row r="45" spans="1:10" x14ac:dyDescent="0.3">
      <c r="A45" s="1" t="s">
        <v>8</v>
      </c>
      <c r="B45" s="32"/>
      <c r="C45" s="1"/>
      <c r="D45" s="24"/>
      <c r="E45" s="1"/>
      <c r="F45" s="24"/>
      <c r="G45" s="51"/>
      <c r="H45" s="51"/>
    </row>
    <row r="46" spans="1:10" x14ac:dyDescent="0.3">
      <c r="A46" s="5" t="s">
        <v>14</v>
      </c>
      <c r="B46" s="24">
        <v>26174.44</v>
      </c>
      <c r="C46" s="1">
        <v>4.12</v>
      </c>
      <c r="D46" s="24"/>
      <c r="E46" s="1">
        <v>4.3600000000000003</v>
      </c>
      <c r="F46" s="24">
        <v>1090</v>
      </c>
      <c r="G46" s="51">
        <v>1002.8</v>
      </c>
      <c r="H46" s="51">
        <v>1216.8</v>
      </c>
      <c r="I46" s="16"/>
      <c r="J46" s="16"/>
    </row>
    <row r="47" spans="1:10" x14ac:dyDescent="0.3">
      <c r="A47" s="1" t="s">
        <v>18</v>
      </c>
      <c r="B47" s="32"/>
      <c r="C47" s="1"/>
      <c r="D47" s="24"/>
      <c r="E47" s="1"/>
      <c r="F47" s="24"/>
      <c r="G47" s="51"/>
      <c r="H47" s="51"/>
    </row>
    <row r="48" spans="1:10" x14ac:dyDescent="0.3">
      <c r="A48" s="5" t="s">
        <v>15</v>
      </c>
      <c r="B48" s="24">
        <v>21671.96</v>
      </c>
      <c r="C48" s="1">
        <v>3.41</v>
      </c>
      <c r="D48" s="24"/>
      <c r="E48" s="1">
        <v>3.61</v>
      </c>
      <c r="F48" s="24">
        <v>902.5</v>
      </c>
      <c r="G48" s="51">
        <v>830.3</v>
      </c>
      <c r="H48" s="51">
        <v>1011.4</v>
      </c>
      <c r="I48" s="16"/>
      <c r="J48" s="16"/>
    </row>
    <row r="49" spans="1:10" x14ac:dyDescent="0.3">
      <c r="A49" s="1" t="s">
        <v>19</v>
      </c>
      <c r="B49" s="32"/>
      <c r="C49" s="1"/>
      <c r="D49" s="24"/>
      <c r="E49" s="1"/>
      <c r="F49" s="24"/>
      <c r="G49" s="51"/>
      <c r="H49" s="51"/>
    </row>
    <row r="50" spans="1:10" x14ac:dyDescent="0.3">
      <c r="A50" s="5" t="s">
        <v>16</v>
      </c>
      <c r="B50" s="24">
        <v>18250.07</v>
      </c>
      <c r="C50" s="1">
        <v>2.87</v>
      </c>
      <c r="D50" s="24"/>
      <c r="E50" s="1">
        <v>3.04</v>
      </c>
      <c r="F50" s="24">
        <v>760</v>
      </c>
      <c r="G50" s="51">
        <v>699.2</v>
      </c>
      <c r="H50" s="51">
        <v>850.2</v>
      </c>
      <c r="I50" s="16"/>
      <c r="J50" s="16"/>
    </row>
    <row r="51" spans="1:10" x14ac:dyDescent="0.3">
      <c r="A51" s="1" t="s">
        <v>24</v>
      </c>
      <c r="B51" s="32"/>
      <c r="C51" s="1"/>
      <c r="D51" s="24"/>
      <c r="E51" s="1"/>
      <c r="F51" s="24"/>
      <c r="G51" s="51"/>
      <c r="H51" s="51"/>
    </row>
    <row r="52" spans="1:10" x14ac:dyDescent="0.3">
      <c r="A52" s="20" t="s">
        <v>33</v>
      </c>
      <c r="B52" s="24">
        <v>7684.24</v>
      </c>
      <c r="C52" s="1">
        <v>1.21</v>
      </c>
      <c r="D52" s="24"/>
      <c r="E52" s="1">
        <v>1.28</v>
      </c>
      <c r="F52" s="24">
        <v>320</v>
      </c>
      <c r="G52" s="51">
        <v>294.39999999999998</v>
      </c>
      <c r="H52" s="51">
        <v>358.8</v>
      </c>
      <c r="I52" s="16"/>
      <c r="J52" s="16"/>
    </row>
    <row r="53" spans="1:10" x14ac:dyDescent="0.3">
      <c r="A53" s="1" t="s">
        <v>25</v>
      </c>
      <c r="B53" s="32"/>
      <c r="C53" s="1"/>
      <c r="D53" s="24"/>
      <c r="E53" s="1"/>
      <c r="F53" s="24"/>
      <c r="G53" s="51"/>
      <c r="H53" s="51"/>
    </row>
    <row r="54" spans="1:10" x14ac:dyDescent="0.3">
      <c r="A54" s="10" t="s">
        <v>38</v>
      </c>
      <c r="B54" s="24">
        <v>87948.53</v>
      </c>
      <c r="C54" s="1">
        <v>13.87</v>
      </c>
      <c r="D54" s="24"/>
      <c r="E54" s="1">
        <v>14.65</v>
      </c>
      <c r="F54" s="24">
        <v>3662.5</v>
      </c>
      <c r="G54" s="51">
        <v>3369.5</v>
      </c>
      <c r="H54" s="51">
        <v>4321.2</v>
      </c>
      <c r="J54" s="16"/>
    </row>
    <row r="55" spans="1:10" x14ac:dyDescent="0.3">
      <c r="A55" s="1" t="s">
        <v>47</v>
      </c>
      <c r="B55" s="32"/>
      <c r="C55" s="1"/>
      <c r="D55" s="24"/>
      <c r="E55" s="1"/>
      <c r="F55" s="24"/>
      <c r="G55" s="51"/>
      <c r="H55" s="51"/>
    </row>
    <row r="56" spans="1:10" x14ac:dyDescent="0.3">
      <c r="A56" s="10" t="s">
        <v>61</v>
      </c>
      <c r="B56" s="24">
        <v>23232.82</v>
      </c>
      <c r="C56" s="1">
        <v>3.65</v>
      </c>
      <c r="D56" s="24"/>
      <c r="E56" s="1">
        <v>3.87</v>
      </c>
      <c r="F56" s="24">
        <v>967.5</v>
      </c>
      <c r="G56" s="51">
        <v>890.1</v>
      </c>
      <c r="H56" s="51"/>
    </row>
    <row r="57" spans="1:10" x14ac:dyDescent="0.3">
      <c r="A57" s="1" t="s">
        <v>62</v>
      </c>
      <c r="B57" s="32"/>
      <c r="C57" s="1"/>
      <c r="D57" s="24"/>
      <c r="F57" s="24"/>
      <c r="G57" s="51"/>
      <c r="H57" s="51"/>
    </row>
    <row r="58" spans="1:10" x14ac:dyDescent="0.3">
      <c r="A58" s="10" t="s">
        <v>63</v>
      </c>
      <c r="B58" s="53">
        <v>7083.91</v>
      </c>
      <c r="C58" s="1">
        <v>1.1100000000000001</v>
      </c>
      <c r="D58" s="24"/>
      <c r="E58" s="1">
        <v>1.18</v>
      </c>
      <c r="F58" s="24">
        <v>295</v>
      </c>
      <c r="G58" s="51">
        <v>271.39999999999998</v>
      </c>
      <c r="H58" s="51"/>
    </row>
    <row r="59" spans="1:10" x14ac:dyDescent="0.3">
      <c r="A59" s="34" t="s">
        <v>63</v>
      </c>
      <c r="B59" s="53"/>
      <c r="C59" s="1"/>
      <c r="D59" s="24"/>
      <c r="F59" s="24"/>
      <c r="G59" s="51"/>
      <c r="H59" s="51"/>
    </row>
    <row r="60" spans="1:10" x14ac:dyDescent="0.3">
      <c r="A60" s="59" t="s">
        <v>78</v>
      </c>
      <c r="B60" s="53">
        <v>10340</v>
      </c>
      <c r="C60" s="1">
        <v>1.69</v>
      </c>
      <c r="D60" s="24"/>
      <c r="F60" s="24"/>
      <c r="G60" s="51"/>
      <c r="H60" s="51"/>
    </row>
    <row r="61" spans="1:10" x14ac:dyDescent="0.3">
      <c r="A61" s="1" t="s">
        <v>47</v>
      </c>
      <c r="B61" s="53"/>
      <c r="C61" s="1"/>
      <c r="D61" s="24"/>
      <c r="F61" s="24"/>
      <c r="G61" s="51"/>
      <c r="H61" s="51"/>
    </row>
    <row r="62" spans="1:10" x14ac:dyDescent="0.3">
      <c r="A62" s="61" t="s">
        <v>79</v>
      </c>
      <c r="B62" s="53">
        <v>25000</v>
      </c>
      <c r="C62" s="1">
        <v>3.93</v>
      </c>
      <c r="D62" s="24"/>
      <c r="F62" s="24"/>
      <c r="G62" s="51"/>
      <c r="H62" s="51"/>
    </row>
    <row r="63" spans="1:10" ht="15" thickBot="1" x14ac:dyDescent="0.35">
      <c r="A63" s="1" t="s">
        <v>47</v>
      </c>
      <c r="B63" s="53"/>
      <c r="C63" s="1"/>
      <c r="D63" s="24"/>
      <c r="F63" s="24"/>
      <c r="G63" s="51"/>
      <c r="H63" s="51"/>
    </row>
    <row r="64" spans="1:10" ht="15" thickTop="1" x14ac:dyDescent="0.3">
      <c r="A64" s="6" t="s">
        <v>7</v>
      </c>
      <c r="B64" s="48">
        <f>SUM(B36:B63)</f>
        <v>635671.26</v>
      </c>
      <c r="C64" s="60">
        <f>SUM(C36:C63)</f>
        <v>100.00000000000001</v>
      </c>
      <c r="D64" s="48">
        <f>SUM(D36:D61)</f>
        <v>0</v>
      </c>
      <c r="E64" s="50">
        <v>1</v>
      </c>
      <c r="F64" s="48">
        <f>SUM(F36:F58)</f>
        <v>25000</v>
      </c>
      <c r="G64" s="52">
        <f>SUM(G36:G58)</f>
        <v>23000</v>
      </c>
      <c r="H64" s="52">
        <f>SUM(H36:H56)</f>
        <v>26000.000000000004</v>
      </c>
      <c r="I64" s="7"/>
      <c r="J64" s="47"/>
    </row>
    <row r="66" spans="1:5" x14ac:dyDescent="0.3">
      <c r="E66" s="49"/>
    </row>
    <row r="70" spans="1:5" x14ac:dyDescent="0.3">
      <c r="A70" t="s">
        <v>0</v>
      </c>
      <c r="B70" s="4"/>
    </row>
  </sheetData>
  <printOptions gridLines="1"/>
  <pageMargins left="0.25" right="0.25" top="0.75" bottom="0.75" header="0.3" footer="0.3"/>
  <pageSetup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harold hunt</cp:lastModifiedBy>
  <cp:lastPrinted>2024-03-09T17:38:36Z</cp:lastPrinted>
  <dcterms:created xsi:type="dcterms:W3CDTF">2011-02-03T22:09:51Z</dcterms:created>
  <dcterms:modified xsi:type="dcterms:W3CDTF">2024-04-20T17:48:52Z</dcterms:modified>
</cp:coreProperties>
</file>